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55" windowWidth="28455" windowHeight="14250"/>
  </bookViews>
  <sheets>
    <sheet name="Окна,погонаж" sheetId="1" r:id="rId1"/>
  </sheets>
  <calcPr calcId="114210"/>
</workbook>
</file>

<file path=xl/calcChain.xml><?xml version="1.0" encoding="utf-8"?>
<calcChain xmlns="http://schemas.openxmlformats.org/spreadsheetml/2006/main">
  <c r="I13" i="1"/>
  <c r="D13"/>
  <c r="E13"/>
  <c r="F13"/>
  <c r="K13"/>
  <c r="K48"/>
  <c r="E48"/>
  <c r="J48"/>
  <c r="D48"/>
  <c r="F48"/>
  <c r="B44"/>
  <c r="B45"/>
  <c r="B46"/>
  <c r="B47"/>
  <c r="B48"/>
  <c r="K47"/>
  <c r="E47"/>
  <c r="J47"/>
  <c r="D47"/>
  <c r="F47"/>
  <c r="K46"/>
  <c r="E46"/>
  <c r="J46"/>
  <c r="D46"/>
  <c r="F46"/>
  <c r="K45"/>
  <c r="E45"/>
  <c r="J45"/>
  <c r="D45"/>
  <c r="F45"/>
  <c r="K44"/>
  <c r="E44"/>
  <c r="J44"/>
  <c r="D44"/>
  <c r="F44"/>
  <c r="K43"/>
  <c r="E43"/>
  <c r="J43"/>
  <c r="D43"/>
  <c r="F43"/>
  <c r="K42"/>
  <c r="E42"/>
  <c r="J42"/>
  <c r="D42"/>
  <c r="F42"/>
  <c r="B42"/>
  <c r="K41"/>
  <c r="E41"/>
  <c r="J41"/>
  <c r="D41"/>
  <c r="F41"/>
  <c r="J39"/>
  <c r="E39"/>
  <c r="B25"/>
  <c r="B27"/>
  <c r="B28"/>
  <c r="B31"/>
  <c r="B32"/>
  <c r="B33"/>
  <c r="B34"/>
  <c r="B35"/>
  <c r="B36"/>
  <c r="B37"/>
  <c r="B38"/>
  <c r="B39"/>
  <c r="J38"/>
  <c r="E38"/>
  <c r="J37"/>
  <c r="E37"/>
  <c r="J36"/>
  <c r="E36"/>
  <c r="J35"/>
  <c r="E35"/>
  <c r="J34"/>
  <c r="E34"/>
  <c r="J33"/>
  <c r="E33"/>
  <c r="K32"/>
  <c r="J32"/>
  <c r="F32"/>
  <c r="E32"/>
  <c r="K31"/>
  <c r="J31"/>
  <c r="F31"/>
  <c r="E31"/>
  <c r="K30"/>
  <c r="J30"/>
  <c r="F30"/>
  <c r="E30"/>
  <c r="B29"/>
  <c r="B30"/>
  <c r="K29"/>
  <c r="J29"/>
  <c r="F29"/>
  <c r="E29"/>
  <c r="K28"/>
  <c r="J28"/>
  <c r="F28"/>
  <c r="E28"/>
  <c r="K27"/>
  <c r="J27"/>
  <c r="F27"/>
  <c r="E27"/>
  <c r="K25"/>
  <c r="J25"/>
  <c r="F25"/>
  <c r="E25"/>
  <c r="K24"/>
  <c r="J24"/>
  <c r="F24"/>
  <c r="E24"/>
  <c r="B24"/>
  <c r="K23"/>
  <c r="J23"/>
  <c r="F23"/>
  <c r="E23"/>
  <c r="K22"/>
  <c r="J22"/>
  <c r="F22"/>
  <c r="E22"/>
  <c r="K21"/>
  <c r="J21"/>
  <c r="F21"/>
  <c r="E21"/>
  <c r="K20"/>
  <c r="J20"/>
  <c r="F20"/>
  <c r="E20"/>
  <c r="B20"/>
  <c r="K19"/>
  <c r="J19"/>
  <c r="F19"/>
  <c r="E19"/>
  <c r="K18"/>
  <c r="J18"/>
  <c r="F18"/>
  <c r="E18"/>
  <c r="K17"/>
  <c r="J17"/>
  <c r="D17"/>
  <c r="F17"/>
  <c r="E17"/>
  <c r="K16"/>
  <c r="J16"/>
  <c r="D16"/>
  <c r="F16"/>
  <c r="E16"/>
  <c r="I15"/>
  <c r="K15"/>
  <c r="J15"/>
  <c r="F15"/>
  <c r="E15"/>
  <c r="D14"/>
  <c r="I14"/>
  <c r="K14"/>
  <c r="J14"/>
  <c r="F14"/>
  <c r="E14"/>
  <c r="D12"/>
  <c r="I12"/>
  <c r="K12"/>
  <c r="J12"/>
  <c r="F12"/>
  <c r="E12"/>
  <c r="D11"/>
  <c r="I11"/>
  <c r="K11"/>
  <c r="J11"/>
  <c r="F11"/>
  <c r="E11"/>
  <c r="D10"/>
  <c r="I10"/>
  <c r="K10"/>
  <c r="J10"/>
  <c r="F10"/>
  <c r="E10"/>
  <c r="D9"/>
  <c r="I9"/>
  <c r="K9"/>
  <c r="J9"/>
  <c r="F9"/>
  <c r="E9"/>
  <c r="D8"/>
  <c r="I8"/>
  <c r="K8"/>
  <c r="J8"/>
  <c r="F8"/>
  <c r="E8"/>
  <c r="D7"/>
  <c r="I7"/>
  <c r="K7"/>
  <c r="J7"/>
  <c r="F7"/>
  <c r="E7"/>
  <c r="D6"/>
  <c r="I6"/>
  <c r="K6"/>
  <c r="J6"/>
  <c r="F6"/>
  <c r="E6"/>
</calcChain>
</file>

<file path=xl/sharedStrings.xml><?xml version="1.0" encoding="utf-8"?>
<sst xmlns="http://schemas.openxmlformats.org/spreadsheetml/2006/main" count="89" uniqueCount="68">
  <si>
    <t>ПРАЙС на 1.05.22</t>
  </si>
  <si>
    <t>Окна КЕДР,стеклопакет,уплотнитель,шарниры,ручка,защелка</t>
  </si>
  <si>
    <t>не закаленный  стеклопакет</t>
  </si>
  <si>
    <t>нал опт 1</t>
  </si>
  <si>
    <t xml:space="preserve">нал опт 2 </t>
  </si>
  <si>
    <t>б/н опт 1</t>
  </si>
  <si>
    <t>б/н опт 2</t>
  </si>
  <si>
    <t xml:space="preserve">нал опт </t>
  </si>
  <si>
    <t xml:space="preserve">нал опт  </t>
  </si>
  <si>
    <t xml:space="preserve">б/н опт </t>
  </si>
  <si>
    <t>р-р</t>
  </si>
  <si>
    <t>одинарный два стекла</t>
  </si>
  <si>
    <t>двойной три стекла</t>
  </si>
  <si>
    <t>1-й два стекла</t>
  </si>
  <si>
    <t>2-й три стекла</t>
  </si>
  <si>
    <t>окно стеклопакет бронза поворотное</t>
  </si>
  <si>
    <t>300*300</t>
  </si>
  <si>
    <t>окно стеклопакет прозрачный поворотное</t>
  </si>
  <si>
    <t>400*400</t>
  </si>
  <si>
    <t>окно стеклопакет сатин поворотное</t>
  </si>
  <si>
    <t>400*500</t>
  </si>
  <si>
    <t>400*600</t>
  </si>
  <si>
    <t>500*500</t>
  </si>
  <si>
    <t>окно с гималайской солью</t>
  </si>
  <si>
    <t>250*350</t>
  </si>
  <si>
    <t>окно  стеклопакет бронза до 0,15м2 поворотное</t>
  </si>
  <si>
    <t>шт</t>
  </si>
  <si>
    <t>окно  стеклопакет бронза от 0,15 до 0,25м2 поворотное</t>
  </si>
  <si>
    <t>окно стеклопакет бронза от 0,25 до 0,5 м2 поворотное</t>
  </si>
  <si>
    <t>м2</t>
  </si>
  <si>
    <t>окно стеклопакет бронза от 0,5 до 1 м2 поворотное</t>
  </si>
  <si>
    <t>окно стеклопакет бронза от 1 м2 поворотное</t>
  </si>
  <si>
    <t>окно стеклопакет прозрачное до 0,15 м2 поворотное</t>
  </si>
  <si>
    <t>окно стеклопакет прозрачное от 0,15 до 0,25 м2 поворотное</t>
  </si>
  <si>
    <t>окно стеклопакет прозрачное от 0,25 до 0,5 м2 поворотное</t>
  </si>
  <si>
    <t>окно стеклопакет прозрачное от 0,5 до 1 м2 поворотное</t>
  </si>
  <si>
    <t>окно стеклопакет прозрачное от 1 м2 поворотное</t>
  </si>
  <si>
    <t xml:space="preserve">окно  стеклопакет бронза до 0,25м2 глухое </t>
  </si>
  <si>
    <t>окно стеклопакет бронза от 0,25 м2 глухое</t>
  </si>
  <si>
    <t>окно стеклопакет бронза от 0,25 до 1 м2 глухое</t>
  </si>
  <si>
    <t>окно стеклопакет бронза от  1 м2 глухое</t>
  </si>
  <si>
    <t>окно стеклопакет прозрачное до 0,25 м2 глухое</t>
  </si>
  <si>
    <t>окно стеклопакет прозрачное от 0,25 до 2,0 м2 глухое</t>
  </si>
  <si>
    <t>окно 1 стекло прозрачное до 0,25 м2 поворотное</t>
  </si>
  <si>
    <t>окно 1 стекло прозрачное до 0,5 м2 поворотное</t>
  </si>
  <si>
    <t>окно 1 стекло прозрачное от 0,5 м2 поворотное</t>
  </si>
  <si>
    <t>окно 1 стекло прозрачное от 1 м2 поворотное</t>
  </si>
  <si>
    <t>окно 1 стекло прозрачное до  0,25 м2 глухое сорт А</t>
  </si>
  <si>
    <t>окно 1 стекло прозрачное от 0,25 м2 глухое сорт А</t>
  </si>
  <si>
    <t>окно 1 стекло прозрачное  от 1 до 2 м2 глухое сорт А</t>
  </si>
  <si>
    <t>закаленный  стеклопакет</t>
  </si>
  <si>
    <t xml:space="preserve">окно стеклопакет бронза от 0,25 м2 поворотное </t>
  </si>
  <si>
    <t xml:space="preserve">окно стеклопакет бронза от 1 м2 поворотное </t>
  </si>
  <si>
    <t xml:space="preserve">окно стеклопакет прозрачное от 0,25 м2 поворотное </t>
  </si>
  <si>
    <t xml:space="preserve">окно стеклопакет прозрачное от 1 м2 поворотное </t>
  </si>
  <si>
    <t xml:space="preserve">окно стеклопакет бронза от 0,5 м2 глухое </t>
  </si>
  <si>
    <t xml:space="preserve">окно стеклопакет бронза от 1,0 до 2,0 м2 глухое </t>
  </si>
  <si>
    <t xml:space="preserve">окно стеклопакет прозрачное от 0,5 м2 глухое </t>
  </si>
  <si>
    <t xml:space="preserve">окно стеклопакет прозрачное от 1,0 до 2,0 м2 глухое </t>
  </si>
  <si>
    <t>Расчет в поворотных окнах- одна створка не более 1,0 м2</t>
  </si>
  <si>
    <t>Расчет индивидуально - окон более 2,0 м2</t>
  </si>
  <si>
    <t>цена с учетом одной(одного стеклопакета) створки</t>
  </si>
  <si>
    <t>два стеклопакета из них одна глухая+ 5%</t>
  </si>
  <si>
    <r>
      <rPr>
        <sz val="10"/>
        <rFont val="Arial Cyr"/>
        <charset val="204"/>
      </rPr>
      <t xml:space="preserve">три стеклопакета </t>
    </r>
    <r>
      <rPr>
        <sz val="10"/>
        <rFont val="Arial Cyr"/>
        <charset val="204"/>
      </rPr>
      <t>из них одна глухая + 10%</t>
    </r>
  </si>
  <si>
    <t>две створки поворотные +10%</t>
  </si>
  <si>
    <t>три створки поворотные +15%</t>
  </si>
  <si>
    <t>СОСНА -10%</t>
  </si>
  <si>
    <t>окно стеклопакет бесцветное поворотное</t>
  </si>
</sst>
</file>

<file path=xl/styles.xml><?xml version="1.0" encoding="utf-8"?>
<styleSheet xmlns="http://schemas.openxmlformats.org/spreadsheetml/2006/main">
  <fonts count="16">
    <font>
      <sz val="11"/>
      <name val="Calibri"/>
      <charset val="1"/>
    </font>
    <font>
      <sz val="10"/>
      <name val="Arial Cyr"/>
      <charset val="204"/>
    </font>
    <font>
      <b/>
      <sz val="12"/>
      <name val="Arial Cyr"/>
      <charset val="204"/>
    </font>
    <font>
      <b/>
      <sz val="16"/>
      <color indexed="60"/>
      <name val="Arial Cyr"/>
      <charset val="204"/>
    </font>
    <font>
      <b/>
      <sz val="20"/>
      <color indexed="10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8"/>
      <color indexed="60"/>
      <name val="Arial Cyr"/>
      <charset val="204"/>
    </font>
    <font>
      <b/>
      <sz val="8"/>
      <color indexed="12"/>
      <name val="Arial Cyr"/>
      <charset val="204"/>
    </font>
    <font>
      <b/>
      <sz val="9"/>
      <name val="Arial Cyr"/>
      <charset val="204"/>
    </font>
    <font>
      <sz val="10"/>
      <color indexed="10"/>
      <name val="Arial Cyr"/>
      <charset val="204"/>
    </font>
    <font>
      <sz val="10"/>
      <color indexed="60"/>
      <name val="Arial Cyr"/>
      <charset val="204"/>
    </font>
    <font>
      <b/>
      <sz val="28"/>
      <color indexed="10"/>
      <name val="Arial Cyr"/>
      <charset val="204"/>
    </font>
    <font>
      <b/>
      <sz val="12"/>
      <color indexed="10"/>
      <name val="Arial Cyr"/>
      <charset val="204"/>
    </font>
    <font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/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0" fontId="7" fillId="0" borderId="1" xfId="0" applyNumberFormat="1" applyFont="1" applyFill="1" applyBorder="1" applyAlignment="1" applyProtection="1">
      <alignment horizontal="center"/>
      <protection hidden="1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0" fontId="9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  <protection hidden="1"/>
    </xf>
    <xf numFmtId="0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2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/>
      <protection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5" xfId="0" applyNumberFormat="1" applyFont="1" applyFill="1" applyBorder="1" applyAlignment="1" applyProtection="1">
      <alignment horizontal="center"/>
    </xf>
    <xf numFmtId="0" fontId="4" fillId="2" borderId="6" xfId="0" applyNumberFormat="1" applyFont="1" applyFill="1" applyBorder="1" applyAlignment="1" applyProtection="1">
      <alignment horizontal="center"/>
    </xf>
    <xf numFmtId="0" fontId="13" fillId="0" borderId="7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4" fillId="0" borderId="8" xfId="0" applyNumberFormat="1" applyFont="1" applyFill="1" applyBorder="1" applyAlignment="1" applyProtection="1">
      <alignment horizontal="center"/>
      <protection hidden="1"/>
    </xf>
    <xf numFmtId="0" fontId="14" fillId="0" borderId="9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workbookViewId="0">
      <selection activeCell="J14" sqref="J14"/>
    </sheetView>
  </sheetViews>
  <sheetFormatPr defaultRowHeight="12.75" customHeight="1"/>
  <cols>
    <col min="1" max="1" width="69.5703125" style="1" customWidth="1"/>
    <col min="2" max="2" width="13.42578125" style="1" customWidth="1"/>
    <col min="3" max="3" width="19" style="1" hidden="1" customWidth="1"/>
    <col min="4" max="4" width="17.42578125" style="1" hidden="1" customWidth="1"/>
    <col min="5" max="5" width="19.140625" style="1" hidden="1" customWidth="1"/>
    <col min="6" max="6" width="17.140625" style="1" hidden="1" customWidth="1"/>
    <col min="7" max="7" width="9.140625" style="1" hidden="1" customWidth="1"/>
    <col min="8" max="8" width="12.5703125" style="1" customWidth="1"/>
    <col min="9" max="9" width="12.140625" style="1" customWidth="1"/>
    <col min="10" max="11" width="12.5703125" style="1" customWidth="1"/>
    <col min="13" max="14" width="9.140625" style="1" customWidth="1"/>
    <col min="15" max="16384" width="9.140625" style="1"/>
  </cols>
  <sheetData>
    <row r="1" spans="1:14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</row>
    <row r="2" spans="1:14" ht="2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</row>
    <row r="3" spans="1:14" ht="26.25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"/>
    </row>
    <row r="4" spans="1:14" ht="20.25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H4" s="3" t="s">
        <v>7</v>
      </c>
      <c r="I4" s="3" t="s">
        <v>8</v>
      </c>
      <c r="J4" s="3" t="s">
        <v>9</v>
      </c>
      <c r="K4" s="3" t="s">
        <v>9</v>
      </c>
      <c r="L4" s="1"/>
    </row>
    <row r="5" spans="1:14" ht="18">
      <c r="A5" s="3"/>
      <c r="B5" s="4" t="s">
        <v>10</v>
      </c>
      <c r="C5" s="5" t="s">
        <v>11</v>
      </c>
      <c r="D5" s="5" t="s">
        <v>12</v>
      </c>
      <c r="E5" s="5" t="s">
        <v>11</v>
      </c>
      <c r="F5" s="5" t="s">
        <v>12</v>
      </c>
      <c r="H5" s="6" t="s">
        <v>13</v>
      </c>
      <c r="I5" s="6" t="s">
        <v>14</v>
      </c>
      <c r="J5" s="6" t="s">
        <v>13</v>
      </c>
      <c r="K5" s="6" t="s">
        <v>14</v>
      </c>
      <c r="L5" s="1"/>
    </row>
    <row r="6" spans="1:14" ht="15.75">
      <c r="A6" s="7" t="s">
        <v>15</v>
      </c>
      <c r="B6" s="8" t="s">
        <v>16</v>
      </c>
      <c r="C6" s="9">
        <v>3000</v>
      </c>
      <c r="D6" s="9">
        <f t="shared" ref="D6:D14" si="0">C6+700</f>
        <v>3700</v>
      </c>
      <c r="E6" s="10">
        <f t="shared" ref="E6:E25" si="1">C6*1.1</f>
        <v>3300.0000000000005</v>
      </c>
      <c r="F6" s="10">
        <f t="shared" ref="F6:F25" si="2">D6*1.1</f>
        <v>4070.0000000000005</v>
      </c>
      <c r="H6" s="9">
        <v>3800</v>
      </c>
      <c r="I6" s="9">
        <f t="shared" ref="I6:I15" si="3">D6*1.2</f>
        <v>4440</v>
      </c>
      <c r="J6" s="10">
        <f t="shared" ref="J6:J25" si="4">H6*1.1</f>
        <v>4180</v>
      </c>
      <c r="K6" s="10">
        <f t="shared" ref="K6:K25" si="5">I6*1.1</f>
        <v>4884</v>
      </c>
      <c r="L6" s="1"/>
    </row>
    <row r="7" spans="1:14" ht="15.75">
      <c r="A7" s="7" t="s">
        <v>17</v>
      </c>
      <c r="B7" s="8" t="s">
        <v>16</v>
      </c>
      <c r="C7" s="9">
        <v>2700</v>
      </c>
      <c r="D7" s="9">
        <f t="shared" si="0"/>
        <v>3400</v>
      </c>
      <c r="E7" s="10">
        <f t="shared" si="1"/>
        <v>2970.0000000000005</v>
      </c>
      <c r="F7" s="10">
        <f t="shared" si="2"/>
        <v>3740.0000000000005</v>
      </c>
      <c r="H7" s="9">
        <v>3400</v>
      </c>
      <c r="I7" s="9">
        <f t="shared" si="3"/>
        <v>4080</v>
      </c>
      <c r="J7" s="10">
        <f t="shared" si="4"/>
        <v>3740.0000000000005</v>
      </c>
      <c r="K7" s="10">
        <f t="shared" si="5"/>
        <v>4488</v>
      </c>
      <c r="L7" s="1"/>
    </row>
    <row r="8" spans="1:14" ht="15.75">
      <c r="A8" s="7" t="s">
        <v>15</v>
      </c>
      <c r="B8" s="8" t="s">
        <v>18</v>
      </c>
      <c r="C8" s="9">
        <v>3400</v>
      </c>
      <c r="D8" s="9">
        <f t="shared" si="0"/>
        <v>4100</v>
      </c>
      <c r="E8" s="10">
        <f t="shared" si="1"/>
        <v>3740.0000000000005</v>
      </c>
      <c r="F8" s="10">
        <f t="shared" si="2"/>
        <v>4510</v>
      </c>
      <c r="H8" s="9">
        <v>4300</v>
      </c>
      <c r="I8" s="9">
        <f t="shared" si="3"/>
        <v>4920</v>
      </c>
      <c r="J8" s="10">
        <f t="shared" si="4"/>
        <v>4730</v>
      </c>
      <c r="K8" s="10">
        <f t="shared" si="5"/>
        <v>5412</v>
      </c>
      <c r="L8" s="1"/>
    </row>
    <row r="9" spans="1:14" ht="15.75">
      <c r="A9" s="7" t="s">
        <v>17</v>
      </c>
      <c r="B9" s="8" t="s">
        <v>18</v>
      </c>
      <c r="C9" s="9">
        <v>3000</v>
      </c>
      <c r="D9" s="9">
        <f t="shared" si="0"/>
        <v>3700</v>
      </c>
      <c r="E9" s="10">
        <f t="shared" si="1"/>
        <v>3300.0000000000005</v>
      </c>
      <c r="F9" s="10">
        <f t="shared" si="2"/>
        <v>4070.0000000000005</v>
      </c>
      <c r="H9" s="9">
        <v>3800</v>
      </c>
      <c r="I9" s="9">
        <f t="shared" si="3"/>
        <v>4440</v>
      </c>
      <c r="J9" s="10">
        <f t="shared" si="4"/>
        <v>4180</v>
      </c>
      <c r="K9" s="10">
        <f t="shared" si="5"/>
        <v>4884</v>
      </c>
      <c r="L9" s="1"/>
    </row>
    <row r="10" spans="1:14" ht="15.75">
      <c r="A10" s="7" t="s">
        <v>19</v>
      </c>
      <c r="B10" s="8" t="s">
        <v>18</v>
      </c>
      <c r="C10" s="9">
        <v>3600</v>
      </c>
      <c r="D10" s="9">
        <f t="shared" si="0"/>
        <v>4300</v>
      </c>
      <c r="E10" s="10">
        <f t="shared" si="1"/>
        <v>3960.0000000000005</v>
      </c>
      <c r="F10" s="10">
        <f t="shared" si="2"/>
        <v>4730</v>
      </c>
      <c r="H10" s="9">
        <v>4500</v>
      </c>
      <c r="I10" s="9">
        <f t="shared" si="3"/>
        <v>5160</v>
      </c>
      <c r="J10" s="10">
        <f t="shared" si="4"/>
        <v>4950</v>
      </c>
      <c r="K10" s="10">
        <f t="shared" si="5"/>
        <v>5676.0000000000009</v>
      </c>
      <c r="L10" s="1"/>
    </row>
    <row r="11" spans="1:14" ht="15.75">
      <c r="A11" s="7" t="s">
        <v>15</v>
      </c>
      <c r="B11" s="8" t="s">
        <v>20</v>
      </c>
      <c r="C11" s="9">
        <v>4000</v>
      </c>
      <c r="D11" s="9">
        <f t="shared" si="0"/>
        <v>4700</v>
      </c>
      <c r="E11" s="10">
        <f t="shared" si="1"/>
        <v>4400</v>
      </c>
      <c r="F11" s="10">
        <f t="shared" si="2"/>
        <v>5170</v>
      </c>
      <c r="H11" s="9">
        <v>5000</v>
      </c>
      <c r="I11" s="9">
        <f t="shared" si="3"/>
        <v>5640</v>
      </c>
      <c r="J11" s="10">
        <f t="shared" si="4"/>
        <v>5500</v>
      </c>
      <c r="K11" s="10">
        <f t="shared" si="5"/>
        <v>6204.0000000000009</v>
      </c>
      <c r="L11" s="1"/>
    </row>
    <row r="12" spans="1:14" ht="15.75">
      <c r="A12" s="7" t="s">
        <v>15</v>
      </c>
      <c r="B12" s="8" t="s">
        <v>21</v>
      </c>
      <c r="C12" s="9">
        <v>4500</v>
      </c>
      <c r="D12" s="9">
        <f t="shared" si="0"/>
        <v>5200</v>
      </c>
      <c r="E12" s="10">
        <f t="shared" si="1"/>
        <v>4950</v>
      </c>
      <c r="F12" s="10">
        <f t="shared" si="2"/>
        <v>5720.0000000000009</v>
      </c>
      <c r="H12" s="9">
        <v>5600</v>
      </c>
      <c r="I12" s="9">
        <f t="shared" si="3"/>
        <v>6240</v>
      </c>
      <c r="J12" s="10">
        <f t="shared" si="4"/>
        <v>6160.0000000000009</v>
      </c>
      <c r="K12" s="10">
        <f t="shared" si="5"/>
        <v>6864.0000000000009</v>
      </c>
      <c r="L12" s="1"/>
    </row>
    <row r="13" spans="1:14" ht="15.75">
      <c r="A13" s="7" t="s">
        <v>67</v>
      </c>
      <c r="B13" s="8" t="s">
        <v>21</v>
      </c>
      <c r="C13" s="9">
        <v>4501</v>
      </c>
      <c r="D13" s="9">
        <f t="shared" si="0"/>
        <v>5201</v>
      </c>
      <c r="E13" s="10">
        <f>C13*1.1</f>
        <v>4951.1000000000004</v>
      </c>
      <c r="F13" s="10">
        <f>D13*1.1</f>
        <v>5721.1</v>
      </c>
      <c r="H13" s="9">
        <v>5400</v>
      </c>
      <c r="I13" s="9">
        <f>D13*1.2</f>
        <v>6241.2</v>
      </c>
      <c r="J13" s="10">
        <v>5900</v>
      </c>
      <c r="K13" s="10">
        <f>I13*1.1</f>
        <v>6865.3200000000006</v>
      </c>
      <c r="L13" s="1"/>
    </row>
    <row r="14" spans="1:14" ht="15.75">
      <c r="A14" s="7" t="s">
        <v>15</v>
      </c>
      <c r="B14" s="8" t="s">
        <v>22</v>
      </c>
      <c r="C14" s="9">
        <v>4500</v>
      </c>
      <c r="D14" s="9">
        <f t="shared" si="0"/>
        <v>5200</v>
      </c>
      <c r="E14" s="10">
        <f t="shared" si="1"/>
        <v>4950</v>
      </c>
      <c r="F14" s="10">
        <f t="shared" si="2"/>
        <v>5720.0000000000009</v>
      </c>
      <c r="H14" s="9">
        <v>5600</v>
      </c>
      <c r="I14" s="9">
        <f t="shared" si="3"/>
        <v>6240</v>
      </c>
      <c r="J14" s="10">
        <f t="shared" si="4"/>
        <v>6160.0000000000009</v>
      </c>
      <c r="K14" s="10">
        <f t="shared" si="5"/>
        <v>6864.0000000000009</v>
      </c>
      <c r="L14" s="1"/>
    </row>
    <row r="15" spans="1:14" ht="15.75">
      <c r="A15" s="7" t="s">
        <v>23</v>
      </c>
      <c r="B15" s="8" t="s">
        <v>24</v>
      </c>
      <c r="C15" s="9">
        <v>2800</v>
      </c>
      <c r="D15" s="9"/>
      <c r="E15" s="10">
        <f t="shared" si="1"/>
        <v>3080.0000000000005</v>
      </c>
      <c r="F15" s="10">
        <f t="shared" si="2"/>
        <v>0</v>
      </c>
      <c r="H15" s="9">
        <v>3400</v>
      </c>
      <c r="I15" s="9">
        <f t="shared" si="3"/>
        <v>0</v>
      </c>
      <c r="J15" s="10">
        <f t="shared" si="4"/>
        <v>3740.0000000000005</v>
      </c>
      <c r="K15" s="10">
        <f t="shared" si="5"/>
        <v>0</v>
      </c>
      <c r="L15" s="1"/>
    </row>
    <row r="16" spans="1:14" s="11" customFormat="1" ht="15.75">
      <c r="A16" s="7" t="s">
        <v>25</v>
      </c>
      <c r="B16" s="8" t="s">
        <v>26</v>
      </c>
      <c r="C16" s="9">
        <v>3400</v>
      </c>
      <c r="D16" s="9">
        <f>C16+700</f>
        <v>4100</v>
      </c>
      <c r="E16" s="10">
        <f t="shared" si="1"/>
        <v>3740.0000000000005</v>
      </c>
      <c r="F16" s="10">
        <f t="shared" si="2"/>
        <v>4510</v>
      </c>
      <c r="H16" s="9">
        <v>4320</v>
      </c>
      <c r="I16" s="9">
        <v>5400</v>
      </c>
      <c r="J16" s="10">
        <f t="shared" si="4"/>
        <v>4752</v>
      </c>
      <c r="K16" s="10">
        <f t="shared" si="5"/>
        <v>5940.0000000000009</v>
      </c>
      <c r="N16" s="1"/>
    </row>
    <row r="17" spans="1:14" s="11" customFormat="1" ht="15.75">
      <c r="A17" s="7" t="s">
        <v>27</v>
      </c>
      <c r="B17" s="8" t="s">
        <v>26</v>
      </c>
      <c r="C17" s="9">
        <v>4500</v>
      </c>
      <c r="D17" s="9">
        <f>C17+700</f>
        <v>5200</v>
      </c>
      <c r="E17" s="10">
        <f t="shared" si="1"/>
        <v>4950</v>
      </c>
      <c r="F17" s="10">
        <f t="shared" si="2"/>
        <v>5720.0000000000009</v>
      </c>
      <c r="H17" s="9">
        <v>6000</v>
      </c>
      <c r="I17" s="9">
        <v>6800</v>
      </c>
      <c r="J17" s="10">
        <f t="shared" si="4"/>
        <v>6600.0000000000009</v>
      </c>
      <c r="K17" s="10">
        <f t="shared" si="5"/>
        <v>7480.0000000000009</v>
      </c>
      <c r="N17" s="1"/>
    </row>
    <row r="18" spans="1:14" ht="15.75">
      <c r="A18" s="7" t="s">
        <v>28</v>
      </c>
      <c r="B18" s="8" t="s">
        <v>29</v>
      </c>
      <c r="C18" s="9">
        <v>18000</v>
      </c>
      <c r="D18" s="9">
        <v>20000</v>
      </c>
      <c r="E18" s="10">
        <f t="shared" si="1"/>
        <v>19800</v>
      </c>
      <c r="F18" s="10">
        <f t="shared" si="2"/>
        <v>22000</v>
      </c>
      <c r="H18" s="9">
        <v>23500</v>
      </c>
      <c r="I18" s="9">
        <v>26400</v>
      </c>
      <c r="J18" s="10">
        <f t="shared" si="4"/>
        <v>25850.000000000004</v>
      </c>
      <c r="K18" s="10">
        <f t="shared" si="5"/>
        <v>29040.000000000004</v>
      </c>
      <c r="L18" s="1"/>
    </row>
    <row r="19" spans="1:14" ht="15.75">
      <c r="A19" s="7" t="s">
        <v>30</v>
      </c>
      <c r="B19" s="8" t="s">
        <v>29</v>
      </c>
      <c r="C19" s="9">
        <v>15000</v>
      </c>
      <c r="D19" s="9">
        <v>17000</v>
      </c>
      <c r="E19" s="10">
        <f t="shared" si="1"/>
        <v>16500</v>
      </c>
      <c r="F19" s="10">
        <f t="shared" si="2"/>
        <v>18700</v>
      </c>
      <c r="H19" s="9">
        <v>19800</v>
      </c>
      <c r="I19" s="9">
        <v>22400</v>
      </c>
      <c r="J19" s="10">
        <f t="shared" si="4"/>
        <v>21780</v>
      </c>
      <c r="K19" s="10">
        <f t="shared" si="5"/>
        <v>24640.000000000004</v>
      </c>
      <c r="L19" s="1"/>
    </row>
    <row r="20" spans="1:14" ht="15.75">
      <c r="A20" s="7" t="s">
        <v>31</v>
      </c>
      <c r="B20" s="8" t="str">
        <f>B18</f>
        <v>м2</v>
      </c>
      <c r="C20" s="9">
        <v>13000</v>
      </c>
      <c r="D20" s="9">
        <v>14000</v>
      </c>
      <c r="E20" s="10">
        <f t="shared" si="1"/>
        <v>14300.000000000002</v>
      </c>
      <c r="F20" s="10">
        <f t="shared" si="2"/>
        <v>15400.000000000002</v>
      </c>
      <c r="H20" s="9">
        <v>17100</v>
      </c>
      <c r="I20" s="9">
        <v>18500</v>
      </c>
      <c r="J20" s="10">
        <f t="shared" si="4"/>
        <v>18810</v>
      </c>
      <c r="K20" s="10">
        <f t="shared" si="5"/>
        <v>20350</v>
      </c>
      <c r="L20" s="1"/>
    </row>
    <row r="21" spans="1:14" s="12" customFormat="1" ht="15.75">
      <c r="A21" s="7" t="s">
        <v>32</v>
      </c>
      <c r="B21" s="8" t="s">
        <v>26</v>
      </c>
      <c r="C21" s="9">
        <v>3000</v>
      </c>
      <c r="D21" s="9">
        <v>3600</v>
      </c>
      <c r="E21" s="10">
        <f t="shared" si="1"/>
        <v>3300.0000000000005</v>
      </c>
      <c r="F21" s="10">
        <f t="shared" si="2"/>
        <v>3960.0000000000005</v>
      </c>
      <c r="H21" s="9">
        <v>4000</v>
      </c>
      <c r="I21" s="9">
        <v>4800</v>
      </c>
      <c r="J21" s="10">
        <f t="shared" si="4"/>
        <v>4400</v>
      </c>
      <c r="K21" s="10">
        <f t="shared" si="5"/>
        <v>5280</v>
      </c>
      <c r="M21" s="1"/>
      <c r="N21" s="1"/>
    </row>
    <row r="22" spans="1:14" s="12" customFormat="1" ht="15.75">
      <c r="A22" s="7" t="s">
        <v>33</v>
      </c>
      <c r="B22" s="8" t="s">
        <v>26</v>
      </c>
      <c r="C22" s="9">
        <v>4000</v>
      </c>
      <c r="D22" s="9">
        <v>4600</v>
      </c>
      <c r="E22" s="10">
        <f t="shared" si="1"/>
        <v>4400</v>
      </c>
      <c r="F22" s="10">
        <f t="shared" si="2"/>
        <v>5060</v>
      </c>
      <c r="H22" s="9">
        <v>4500</v>
      </c>
      <c r="I22" s="9">
        <v>6100</v>
      </c>
      <c r="J22" s="10">
        <f t="shared" si="4"/>
        <v>4950</v>
      </c>
      <c r="K22" s="10">
        <f t="shared" si="5"/>
        <v>6710.0000000000009</v>
      </c>
      <c r="M22" s="1"/>
      <c r="N22" s="1"/>
    </row>
    <row r="23" spans="1:14" ht="15.75">
      <c r="A23" s="7" t="s">
        <v>34</v>
      </c>
      <c r="B23" s="8" t="s">
        <v>29</v>
      </c>
      <c r="C23" s="9">
        <v>16000</v>
      </c>
      <c r="D23" s="9">
        <v>18000</v>
      </c>
      <c r="E23" s="10">
        <f t="shared" si="1"/>
        <v>17600</v>
      </c>
      <c r="F23" s="10">
        <f t="shared" si="2"/>
        <v>19800</v>
      </c>
      <c r="H23" s="9">
        <v>21100</v>
      </c>
      <c r="I23" s="9">
        <v>23700</v>
      </c>
      <c r="J23" s="10">
        <f t="shared" si="4"/>
        <v>23210.000000000004</v>
      </c>
      <c r="K23" s="10">
        <f t="shared" si="5"/>
        <v>26070.000000000004</v>
      </c>
      <c r="L23" s="1"/>
    </row>
    <row r="24" spans="1:14" ht="15.75">
      <c r="A24" s="7" t="s">
        <v>35</v>
      </c>
      <c r="B24" s="8" t="str">
        <f>B23</f>
        <v>м2</v>
      </c>
      <c r="C24" s="9">
        <v>15000</v>
      </c>
      <c r="D24" s="9">
        <v>16000</v>
      </c>
      <c r="E24" s="10">
        <f t="shared" si="1"/>
        <v>16500</v>
      </c>
      <c r="F24" s="10">
        <f t="shared" si="2"/>
        <v>17600</v>
      </c>
      <c r="H24" s="9">
        <v>19800</v>
      </c>
      <c r="I24" s="9">
        <v>21100</v>
      </c>
      <c r="J24" s="10">
        <f t="shared" si="4"/>
        <v>21780</v>
      </c>
      <c r="K24" s="10">
        <f t="shared" si="5"/>
        <v>23210.000000000004</v>
      </c>
      <c r="L24" s="1"/>
    </row>
    <row r="25" spans="1:14" ht="15.75">
      <c r="A25" s="7" t="s">
        <v>36</v>
      </c>
      <c r="B25" s="8" t="str">
        <f>B23</f>
        <v>м2</v>
      </c>
      <c r="C25" s="9">
        <v>12000</v>
      </c>
      <c r="D25" s="9">
        <v>13000</v>
      </c>
      <c r="E25" s="10">
        <f t="shared" si="1"/>
        <v>13200.000000000002</v>
      </c>
      <c r="F25" s="10">
        <f t="shared" si="2"/>
        <v>14300.000000000002</v>
      </c>
      <c r="H25" s="9">
        <v>15800</v>
      </c>
      <c r="I25" s="9">
        <v>17200</v>
      </c>
      <c r="J25" s="10">
        <f t="shared" si="4"/>
        <v>17380</v>
      </c>
      <c r="K25" s="10">
        <f t="shared" si="5"/>
        <v>18920</v>
      </c>
      <c r="L25" s="1"/>
    </row>
    <row r="26" spans="1:14" ht="15.75">
      <c r="A26" s="7"/>
      <c r="B26" s="8"/>
      <c r="C26" s="9"/>
      <c r="D26" s="9"/>
      <c r="E26" s="10"/>
      <c r="F26" s="10"/>
      <c r="H26" s="9"/>
      <c r="I26" s="9"/>
      <c r="J26" s="10"/>
      <c r="K26" s="10"/>
      <c r="L26" s="1"/>
    </row>
    <row r="27" spans="1:14" ht="15.75">
      <c r="A27" s="7" t="s">
        <v>37</v>
      </c>
      <c r="B27" s="8" t="str">
        <f>B25</f>
        <v>м2</v>
      </c>
      <c r="C27" s="9">
        <v>2700</v>
      </c>
      <c r="D27" s="9">
        <v>3400</v>
      </c>
      <c r="E27" s="10">
        <f t="shared" ref="E27:F32" si="6">C27*1.1</f>
        <v>2970.0000000000005</v>
      </c>
      <c r="F27" s="10">
        <f t="shared" si="6"/>
        <v>3740.0000000000005</v>
      </c>
      <c r="H27" s="9">
        <v>3500</v>
      </c>
      <c r="I27" s="9">
        <v>4500</v>
      </c>
      <c r="J27" s="10">
        <f t="shared" ref="J27:K32" si="7">H27*1.1</f>
        <v>3850.0000000000005</v>
      </c>
      <c r="K27" s="10">
        <f t="shared" si="7"/>
        <v>4950</v>
      </c>
      <c r="L27" s="1"/>
    </row>
    <row r="28" spans="1:14" ht="15.75">
      <c r="A28" s="7" t="s">
        <v>38</v>
      </c>
      <c r="B28" s="8" t="str">
        <f>B27</f>
        <v>м2</v>
      </c>
      <c r="C28" s="9">
        <v>13000</v>
      </c>
      <c r="D28" s="9">
        <v>14000</v>
      </c>
      <c r="E28" s="10">
        <f t="shared" si="6"/>
        <v>14300.000000000002</v>
      </c>
      <c r="F28" s="10">
        <f t="shared" si="6"/>
        <v>15400.000000000002</v>
      </c>
      <c r="H28" s="9">
        <v>17100</v>
      </c>
      <c r="I28" s="9">
        <v>18500</v>
      </c>
      <c r="J28" s="10">
        <f t="shared" si="7"/>
        <v>18810</v>
      </c>
      <c r="K28" s="10">
        <f t="shared" si="7"/>
        <v>20350</v>
      </c>
      <c r="L28" s="1"/>
    </row>
    <row r="29" spans="1:14" ht="15.75">
      <c r="A29" s="7" t="s">
        <v>39</v>
      </c>
      <c r="B29" s="8" t="str">
        <f>B28</f>
        <v>м2</v>
      </c>
      <c r="C29" s="9">
        <v>12000</v>
      </c>
      <c r="D29" s="9">
        <v>14000</v>
      </c>
      <c r="E29" s="10">
        <f t="shared" si="6"/>
        <v>13200.000000000002</v>
      </c>
      <c r="F29" s="10">
        <f t="shared" si="6"/>
        <v>15400.000000000002</v>
      </c>
      <c r="H29" s="9">
        <v>15800</v>
      </c>
      <c r="I29" s="9">
        <v>18500</v>
      </c>
      <c r="J29" s="10">
        <f t="shared" si="7"/>
        <v>17380</v>
      </c>
      <c r="K29" s="10">
        <f t="shared" si="7"/>
        <v>20350</v>
      </c>
      <c r="L29" s="1"/>
    </row>
    <row r="30" spans="1:14" ht="15.75">
      <c r="A30" s="7" t="s">
        <v>40</v>
      </c>
      <c r="B30" s="8" t="str">
        <f>B29</f>
        <v>м2</v>
      </c>
      <c r="C30" s="9">
        <v>10000</v>
      </c>
      <c r="D30" s="9">
        <v>12000</v>
      </c>
      <c r="E30" s="10">
        <f t="shared" si="6"/>
        <v>11000</v>
      </c>
      <c r="F30" s="10">
        <f t="shared" si="6"/>
        <v>13200.000000000002</v>
      </c>
      <c r="H30" s="9">
        <v>13200</v>
      </c>
      <c r="I30" s="9">
        <v>15800</v>
      </c>
      <c r="J30" s="10">
        <f t="shared" si="7"/>
        <v>14520.000000000002</v>
      </c>
      <c r="K30" s="10">
        <f t="shared" si="7"/>
        <v>17380</v>
      </c>
      <c r="L30" s="1"/>
    </row>
    <row r="31" spans="1:14" s="11" customFormat="1" ht="15.75">
      <c r="A31" s="7" t="s">
        <v>41</v>
      </c>
      <c r="B31" s="8" t="str">
        <f>B28</f>
        <v>м2</v>
      </c>
      <c r="C31" s="9">
        <v>2400</v>
      </c>
      <c r="D31" s="9">
        <v>2700</v>
      </c>
      <c r="E31" s="10">
        <f t="shared" si="6"/>
        <v>2640</v>
      </c>
      <c r="F31" s="10">
        <f t="shared" si="6"/>
        <v>2970.0000000000005</v>
      </c>
      <c r="H31" s="9">
        <v>3200</v>
      </c>
      <c r="I31" s="9">
        <v>3800</v>
      </c>
      <c r="J31" s="10">
        <f t="shared" si="7"/>
        <v>3520.0000000000005</v>
      </c>
      <c r="K31" s="10">
        <f t="shared" si="7"/>
        <v>4180</v>
      </c>
      <c r="M31" s="1"/>
      <c r="N31" s="1"/>
    </row>
    <row r="32" spans="1:14" s="11" customFormat="1" ht="15.75">
      <c r="A32" s="7" t="s">
        <v>42</v>
      </c>
      <c r="B32" s="8" t="str">
        <f t="shared" ref="B32:B39" si="8">B31</f>
        <v>м2</v>
      </c>
      <c r="C32" s="9">
        <v>11000</v>
      </c>
      <c r="D32" s="9">
        <v>12000</v>
      </c>
      <c r="E32" s="10">
        <f t="shared" si="6"/>
        <v>12100.000000000002</v>
      </c>
      <c r="F32" s="10">
        <f t="shared" si="6"/>
        <v>13200.000000000002</v>
      </c>
      <c r="H32" s="9">
        <v>14500</v>
      </c>
      <c r="I32" s="9">
        <v>15800</v>
      </c>
      <c r="J32" s="10">
        <f t="shared" si="7"/>
        <v>15950.000000000002</v>
      </c>
      <c r="K32" s="10">
        <f t="shared" si="7"/>
        <v>17380</v>
      </c>
      <c r="M32" s="1"/>
      <c r="N32" s="1"/>
    </row>
    <row r="33" spans="1:14" s="11" customFormat="1" ht="15.75">
      <c r="A33" s="7" t="s">
        <v>43</v>
      </c>
      <c r="B33" s="8" t="str">
        <f t="shared" si="8"/>
        <v>м2</v>
      </c>
      <c r="C33" s="9">
        <v>2400</v>
      </c>
      <c r="D33" s="9"/>
      <c r="E33" s="10">
        <f t="shared" ref="E33:E39" si="9">C33*1.1</f>
        <v>2640</v>
      </c>
      <c r="F33" s="10"/>
      <c r="H33" s="9">
        <v>3200</v>
      </c>
      <c r="I33" s="9"/>
      <c r="J33" s="10">
        <f t="shared" ref="J33:J39" si="10">H33*1.1</f>
        <v>3520.0000000000005</v>
      </c>
      <c r="K33" s="10"/>
      <c r="M33" s="1"/>
      <c r="N33" s="1"/>
    </row>
    <row r="34" spans="1:14" s="11" customFormat="1" ht="15.75">
      <c r="A34" s="7" t="s">
        <v>44</v>
      </c>
      <c r="B34" s="8" t="str">
        <f t="shared" si="8"/>
        <v>м2</v>
      </c>
      <c r="C34" s="9">
        <v>12000</v>
      </c>
      <c r="D34" s="9"/>
      <c r="E34" s="10">
        <f t="shared" si="9"/>
        <v>13200.000000000002</v>
      </c>
      <c r="F34" s="10"/>
      <c r="H34" s="9">
        <v>15800</v>
      </c>
      <c r="I34" s="9"/>
      <c r="J34" s="10">
        <f t="shared" si="10"/>
        <v>17380</v>
      </c>
      <c r="K34" s="10"/>
      <c r="M34" s="1"/>
      <c r="N34" s="1"/>
    </row>
    <row r="35" spans="1:14" ht="15.75">
      <c r="A35" s="7" t="s">
        <v>45</v>
      </c>
      <c r="B35" s="8" t="str">
        <f t="shared" si="8"/>
        <v>м2</v>
      </c>
      <c r="C35" s="9">
        <v>11000</v>
      </c>
      <c r="D35" s="9"/>
      <c r="E35" s="10">
        <f t="shared" si="9"/>
        <v>12100.000000000002</v>
      </c>
      <c r="F35" s="10"/>
      <c r="H35" s="9">
        <v>14500</v>
      </c>
      <c r="I35" s="9"/>
      <c r="J35" s="10">
        <f t="shared" si="10"/>
        <v>15950.000000000002</v>
      </c>
      <c r="K35" s="10"/>
      <c r="L35" s="1"/>
    </row>
    <row r="36" spans="1:14" ht="15.75">
      <c r="A36" s="7" t="s">
        <v>46</v>
      </c>
      <c r="B36" s="8" t="str">
        <f t="shared" si="8"/>
        <v>м2</v>
      </c>
      <c r="C36" s="9">
        <v>10000</v>
      </c>
      <c r="D36" s="9"/>
      <c r="E36" s="10">
        <f t="shared" si="9"/>
        <v>11000</v>
      </c>
      <c r="F36" s="10"/>
      <c r="H36" s="9">
        <v>13200</v>
      </c>
      <c r="I36" s="9"/>
      <c r="J36" s="10">
        <f t="shared" si="10"/>
        <v>14520.000000000002</v>
      </c>
      <c r="K36" s="10"/>
      <c r="L36" s="1"/>
    </row>
    <row r="37" spans="1:14" ht="15.75">
      <c r="A37" s="7" t="s">
        <v>47</v>
      </c>
      <c r="B37" s="8" t="str">
        <f t="shared" si="8"/>
        <v>м2</v>
      </c>
      <c r="C37" s="9">
        <v>9000</v>
      </c>
      <c r="D37" s="9"/>
      <c r="E37" s="10">
        <f t="shared" si="9"/>
        <v>9900</v>
      </c>
      <c r="F37" s="10"/>
      <c r="H37" s="9">
        <v>11800</v>
      </c>
      <c r="I37" s="9"/>
      <c r="J37" s="10">
        <f t="shared" si="10"/>
        <v>12980.000000000002</v>
      </c>
      <c r="K37" s="10"/>
      <c r="L37" s="1"/>
    </row>
    <row r="38" spans="1:14" ht="15.75">
      <c r="A38" s="7" t="s">
        <v>48</v>
      </c>
      <c r="B38" s="8" t="str">
        <f t="shared" si="8"/>
        <v>м2</v>
      </c>
      <c r="C38" s="9">
        <v>8000</v>
      </c>
      <c r="D38" s="9"/>
      <c r="E38" s="10">
        <f t="shared" si="9"/>
        <v>8800</v>
      </c>
      <c r="F38" s="10"/>
      <c r="H38" s="9">
        <v>10500</v>
      </c>
      <c r="I38" s="9"/>
      <c r="J38" s="10">
        <f t="shared" si="10"/>
        <v>11550.000000000002</v>
      </c>
      <c r="K38" s="10"/>
      <c r="L38" s="1"/>
    </row>
    <row r="39" spans="1:14" ht="15.75">
      <c r="A39" s="13" t="s">
        <v>49</v>
      </c>
      <c r="B39" s="14" t="str">
        <f t="shared" si="8"/>
        <v>м2</v>
      </c>
      <c r="C39" s="15">
        <v>7500</v>
      </c>
      <c r="D39" s="15"/>
      <c r="E39" s="16">
        <f t="shared" si="9"/>
        <v>8250</v>
      </c>
      <c r="F39" s="16"/>
      <c r="H39" s="9">
        <v>9900</v>
      </c>
      <c r="I39" s="9"/>
      <c r="J39" s="10">
        <f t="shared" si="10"/>
        <v>10890</v>
      </c>
      <c r="K39" s="10"/>
      <c r="L39" s="1"/>
    </row>
    <row r="40" spans="1:14" ht="35.25">
      <c r="A40" s="25" t="s">
        <v>50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"/>
    </row>
    <row r="41" spans="1:14" ht="15.75">
      <c r="A41" s="17" t="s">
        <v>51</v>
      </c>
      <c r="B41" s="18" t="s">
        <v>29</v>
      </c>
      <c r="C41" s="19">
        <v>23000</v>
      </c>
      <c r="D41" s="19">
        <f t="shared" ref="D41:D48" si="11">C41+4000</f>
        <v>27000</v>
      </c>
      <c r="E41" s="20">
        <f t="shared" ref="E41:F48" si="12">C41*1.1</f>
        <v>25300.000000000004</v>
      </c>
      <c r="F41" s="20">
        <f t="shared" si="12"/>
        <v>29700.000000000004</v>
      </c>
      <c r="H41" s="9">
        <v>29000</v>
      </c>
      <c r="I41" s="9">
        <v>34100</v>
      </c>
      <c r="J41" s="10">
        <f t="shared" ref="J41:J48" si="13">E41*1.15</f>
        <v>29095.000000000004</v>
      </c>
      <c r="K41" s="10">
        <f t="shared" ref="K41:K48" si="14">I41*1.1</f>
        <v>37510</v>
      </c>
      <c r="L41" s="1"/>
    </row>
    <row r="42" spans="1:14" ht="15.75">
      <c r="A42" s="7" t="s">
        <v>52</v>
      </c>
      <c r="B42" s="8" t="str">
        <f>B41</f>
        <v>м2</v>
      </c>
      <c r="C42" s="9">
        <v>20000</v>
      </c>
      <c r="D42" s="9">
        <f t="shared" si="11"/>
        <v>24000</v>
      </c>
      <c r="E42" s="10">
        <f t="shared" si="12"/>
        <v>22000</v>
      </c>
      <c r="F42" s="10">
        <f t="shared" si="12"/>
        <v>26400.000000000004</v>
      </c>
      <c r="H42" s="9">
        <v>25300</v>
      </c>
      <c r="I42" s="9">
        <v>30300</v>
      </c>
      <c r="J42" s="10">
        <f t="shared" si="13"/>
        <v>25299.999999999996</v>
      </c>
      <c r="K42" s="10">
        <f t="shared" si="14"/>
        <v>33330</v>
      </c>
      <c r="L42" s="1"/>
    </row>
    <row r="43" spans="1:14" ht="15.75">
      <c r="A43" s="7" t="s">
        <v>53</v>
      </c>
      <c r="B43" s="8" t="s">
        <v>29</v>
      </c>
      <c r="C43" s="9">
        <v>21000</v>
      </c>
      <c r="D43" s="9">
        <f t="shared" si="11"/>
        <v>25000</v>
      </c>
      <c r="E43" s="10">
        <f t="shared" si="12"/>
        <v>23100.000000000004</v>
      </c>
      <c r="F43" s="10">
        <f t="shared" si="12"/>
        <v>27500.000000000004</v>
      </c>
      <c r="H43" s="9">
        <v>26600</v>
      </c>
      <c r="I43" s="9">
        <v>31600</v>
      </c>
      <c r="J43" s="10">
        <f t="shared" si="13"/>
        <v>26565.000000000004</v>
      </c>
      <c r="K43" s="10">
        <f t="shared" si="14"/>
        <v>34760</v>
      </c>
      <c r="L43" s="1"/>
    </row>
    <row r="44" spans="1:14" ht="15.75">
      <c r="A44" s="7" t="s">
        <v>54</v>
      </c>
      <c r="B44" s="8" t="str">
        <f>B43</f>
        <v>м2</v>
      </c>
      <c r="C44" s="9">
        <v>19000</v>
      </c>
      <c r="D44" s="9">
        <f t="shared" si="11"/>
        <v>23000</v>
      </c>
      <c r="E44" s="10">
        <f t="shared" si="12"/>
        <v>20900</v>
      </c>
      <c r="F44" s="10">
        <f t="shared" si="12"/>
        <v>25300.000000000004</v>
      </c>
      <c r="H44" s="9">
        <v>24000</v>
      </c>
      <c r="I44" s="9">
        <v>29000</v>
      </c>
      <c r="J44" s="10">
        <f t="shared" si="13"/>
        <v>24034.999999999996</v>
      </c>
      <c r="K44" s="10">
        <f t="shared" si="14"/>
        <v>31900.000000000004</v>
      </c>
      <c r="L44" s="1"/>
    </row>
    <row r="45" spans="1:14" ht="15.75">
      <c r="A45" s="7" t="s">
        <v>55</v>
      </c>
      <c r="B45" s="8" t="str">
        <f>B44</f>
        <v>м2</v>
      </c>
      <c r="C45" s="9">
        <v>17000</v>
      </c>
      <c r="D45" s="9">
        <f t="shared" si="11"/>
        <v>21000</v>
      </c>
      <c r="E45" s="10">
        <f t="shared" si="12"/>
        <v>18700</v>
      </c>
      <c r="F45" s="10">
        <f t="shared" si="12"/>
        <v>23100.000000000004</v>
      </c>
      <c r="H45" s="9">
        <v>21500</v>
      </c>
      <c r="I45" s="9">
        <v>26600</v>
      </c>
      <c r="J45" s="10">
        <f t="shared" si="13"/>
        <v>21505</v>
      </c>
      <c r="K45" s="10">
        <f t="shared" si="14"/>
        <v>29260.000000000004</v>
      </c>
      <c r="L45" s="1"/>
    </row>
    <row r="46" spans="1:14" ht="15.75">
      <c r="A46" s="7" t="s">
        <v>56</v>
      </c>
      <c r="B46" s="8" t="str">
        <f>B45</f>
        <v>м2</v>
      </c>
      <c r="C46" s="9">
        <v>15000</v>
      </c>
      <c r="D46" s="9">
        <f t="shared" si="11"/>
        <v>19000</v>
      </c>
      <c r="E46" s="10">
        <f t="shared" si="12"/>
        <v>16500</v>
      </c>
      <c r="F46" s="10">
        <f t="shared" si="12"/>
        <v>20900</v>
      </c>
      <c r="H46" s="9">
        <v>19000</v>
      </c>
      <c r="I46" s="9">
        <v>24000</v>
      </c>
      <c r="J46" s="10">
        <f t="shared" si="13"/>
        <v>18975</v>
      </c>
      <c r="K46" s="10">
        <f t="shared" si="14"/>
        <v>26400.000000000004</v>
      </c>
      <c r="L46" s="1"/>
    </row>
    <row r="47" spans="1:14" ht="15.75">
      <c r="A47" s="7" t="s">
        <v>57</v>
      </c>
      <c r="B47" s="8" t="str">
        <f>B46</f>
        <v>м2</v>
      </c>
      <c r="C47" s="9">
        <v>15000</v>
      </c>
      <c r="D47" s="9">
        <f t="shared" si="11"/>
        <v>19000</v>
      </c>
      <c r="E47" s="10">
        <f t="shared" si="12"/>
        <v>16500</v>
      </c>
      <c r="F47" s="10">
        <f t="shared" si="12"/>
        <v>20900</v>
      </c>
      <c r="H47" s="9">
        <v>19000</v>
      </c>
      <c r="I47" s="9">
        <v>24000</v>
      </c>
      <c r="J47" s="10">
        <f t="shared" si="13"/>
        <v>18975</v>
      </c>
      <c r="K47" s="10">
        <f t="shared" si="14"/>
        <v>26400.000000000004</v>
      </c>
      <c r="L47" s="1"/>
    </row>
    <row r="48" spans="1:14" ht="15.75">
      <c r="A48" s="7" t="s">
        <v>58</v>
      </c>
      <c r="B48" s="8" t="str">
        <f>B47</f>
        <v>м2</v>
      </c>
      <c r="C48" s="9">
        <v>13000</v>
      </c>
      <c r="D48" s="9">
        <f t="shared" si="11"/>
        <v>17000</v>
      </c>
      <c r="E48" s="10">
        <f t="shared" si="12"/>
        <v>14300.000000000002</v>
      </c>
      <c r="F48" s="10">
        <f t="shared" si="12"/>
        <v>18700</v>
      </c>
      <c r="H48" s="9">
        <v>16500</v>
      </c>
      <c r="I48" s="9">
        <v>21500</v>
      </c>
      <c r="J48" s="10">
        <f t="shared" si="13"/>
        <v>16445</v>
      </c>
      <c r="K48" s="10">
        <f t="shared" si="14"/>
        <v>23650.000000000004</v>
      </c>
      <c r="L48" s="1"/>
    </row>
    <row r="49" spans="1:12" ht="15.75">
      <c r="A49" s="29" t="s">
        <v>59</v>
      </c>
      <c r="B49" s="30"/>
      <c r="C49" s="30"/>
      <c r="D49" s="30"/>
      <c r="E49" s="30"/>
      <c r="F49" s="30"/>
      <c r="L49" s="1"/>
    </row>
    <row r="50" spans="1:12" ht="15.75">
      <c r="A50" s="29" t="s">
        <v>60</v>
      </c>
      <c r="B50" s="30"/>
      <c r="C50" s="30"/>
      <c r="D50" s="30"/>
      <c r="E50" s="30"/>
      <c r="F50" s="30"/>
      <c r="L50" s="1"/>
    </row>
    <row r="51" spans="1:1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"/>
    </row>
    <row r="52" spans="1:12">
      <c r="A52" s="1" t="s">
        <v>61</v>
      </c>
      <c r="L52" s="1"/>
    </row>
    <row r="53" spans="1:12">
      <c r="A53" s="1" t="s">
        <v>62</v>
      </c>
      <c r="L53" s="1"/>
    </row>
    <row r="54" spans="1:12">
      <c r="A54" s="21" t="s">
        <v>63</v>
      </c>
      <c r="L54" s="1"/>
    </row>
    <row r="55" spans="1:12">
      <c r="A55" s="1" t="s">
        <v>64</v>
      </c>
      <c r="L55" s="1"/>
    </row>
    <row r="56" spans="1:12">
      <c r="A56" s="1" t="s">
        <v>65</v>
      </c>
      <c r="L56" s="1"/>
    </row>
    <row r="57" spans="1:12" ht="26.25">
      <c r="A57" s="22" t="s">
        <v>66</v>
      </c>
      <c r="B57" s="23"/>
      <c r="C57" s="23"/>
      <c r="D57" s="23"/>
      <c r="E57" s="23"/>
      <c r="F57" s="23"/>
      <c r="G57" s="23"/>
      <c r="H57" s="23"/>
      <c r="I57" s="23"/>
      <c r="J57" s="23"/>
      <c r="K57" s="24"/>
      <c r="L57" s="1"/>
    </row>
  </sheetData>
  <mergeCells count="8">
    <mergeCell ref="A57:K57"/>
    <mergeCell ref="A40:K40"/>
    <mergeCell ref="A51:K51"/>
    <mergeCell ref="A1:K1"/>
    <mergeCell ref="A50:F50"/>
    <mergeCell ref="A49:F49"/>
    <mergeCell ref="A2:K2"/>
    <mergeCell ref="A3:K3"/>
  </mergeCells>
  <phoneticPr fontId="0" type="noConversion"/>
  <pageMargins left="0.69999998807907104" right="0.69999998807907104" top="0.75" bottom="0.75" header="0.30000001192092901" footer="0.30000001192092901"/>
  <pageSetup paperSize="9" scale="60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Окна,погонаж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sanya</cp:lastModifiedBy>
  <dcterms:created xsi:type="dcterms:W3CDTF">2022-05-04T06:13:18Z</dcterms:created>
  <dcterms:modified xsi:type="dcterms:W3CDTF">2022-05-04T06:15:59Z</dcterms:modified>
</cp:coreProperties>
</file>